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7" i="1" l="1"/>
  <c r="H46" i="1" l="1"/>
  <c r="H28" i="1"/>
  <c r="H30" i="1" l="1"/>
  <c r="H24" i="1"/>
  <c r="H15" i="1"/>
  <c r="H36" i="1" l="1"/>
  <c r="H18" i="1" l="1"/>
  <c r="H57" i="1" l="1"/>
  <c r="H31" i="1" l="1"/>
  <c r="H29" i="1" l="1"/>
  <c r="H37" i="1" l="1"/>
  <c r="H50" i="1" l="1"/>
  <c r="H14" i="1" l="1"/>
  <c r="H13" i="1" s="1"/>
  <c r="H59" i="1" l="1"/>
</calcChain>
</file>

<file path=xl/sharedStrings.xml><?xml version="1.0" encoding="utf-8"?>
<sst xmlns="http://schemas.openxmlformats.org/spreadsheetml/2006/main" count="66" uniqueCount="40">
  <si>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</si>
  <si>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</si>
  <si>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</si>
  <si>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</si>
  <si>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</si>
  <si>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</si>
  <si>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</si>
  <si>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</si>
  <si>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</si>
  <si>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</si>
  <si>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</si>
  <si>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</si>
  <si>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</si>
  <si>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</si>
  <si>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</si>
  <si>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</si>
  <si>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</si>
  <si>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</si>
  <si>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</si>
  <si>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</si>
  <si>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</si>
  <si>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</si>
  <si>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</si>
  <si>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</si>
  <si>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</si>
  <si>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</si>
  <si>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</si>
  <si>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</si>
  <si>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</si>
  <si>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27.02.2023</t>
  </si>
  <si>
    <t>Primljena i neutrošena participacija od 27.02.2023</t>
  </si>
  <si>
    <t xml:space="preserve">Dana 27.02.2023.godine Dom zdravlja Požarevac je izvršio plaćanje prema dobavljačima:  </t>
  </si>
  <si>
    <t>Toplifikacija JP</t>
  </si>
  <si>
    <t>Elektroprivreda-TE KO</t>
  </si>
  <si>
    <t>NIS</t>
  </si>
  <si>
    <t>OG2/2023384</t>
  </si>
  <si>
    <t>OG2/2023383</t>
  </si>
  <si>
    <t>TEKO1223/1/2023/504</t>
  </si>
  <si>
    <t>9004914803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</si>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</sst>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7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6" fillId="0" borderId="1" xfId="1" applyBorder="1"/>
    <xf numFmtId="167" fontId="9" fillId="0" borderId="1" xfId="1" applyNumberFormat="1" applyFont="1" applyBorder="1"/>
    <xf numFmtId="49" fontId="6" fillId="0" borderId="1" xfId="1" applyNumberFormat="1" applyBorder="1"/>
    <xf numFmtId="167" fontId="10" fillId="0" borderId="1" xfId="1" applyNumberFormat="1" applyFont="1" applyBorder="1"/>
    <xf numFmtId="0" fontId="11" fillId="0" borderId="1" xfId="0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7"/>
  <sheetViews>
    <sheetView tabSelected="1" topLeftCell="B1" zoomScaleNormal="100" workbookViewId="0">
      <selection activeCell="B69" sqref="B6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2</v>
      </c>
      <c r="C5" s="47"/>
      <c r="D5" s="47"/>
    </row>
    <row r="6" spans="2:15" x14ac:dyDescent="0.25">
      <c r="B6" s="47" t="s">
        <v>3</v>
      </c>
      <c r="C6" s="47"/>
      <c r="D6" s="47"/>
    </row>
    <row r="7" spans="2:15" x14ac:dyDescent="0.25">
      <c r="I7" s="10"/>
      <c r="J7" s="10"/>
    </row>
    <row r="8" spans="2:15" x14ac:dyDescent="0.25">
      <c r="B8" s="48" t="s">
        <v>29</v>
      </c>
      <c r="C8" s="48"/>
      <c r="D8" s="48"/>
      <c r="E8" s="48"/>
      <c r="F8" s="48"/>
      <c r="G8" s="48"/>
      <c r="H8" s="48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3" t="s">
        <v>4</v>
      </c>
      <c r="C11" s="44"/>
      <c r="D11" s="44"/>
      <c r="E11" s="44"/>
      <c r="F11" s="45"/>
      <c r="G11" s="1" t="s">
        <v>5</v>
      </c>
      <c r="H11" s="1" t="s">
        <v>6</v>
      </c>
      <c r="I11" s="10"/>
      <c r="J11" s="10"/>
      <c r="K11" s="39"/>
      <c r="L11" s="39"/>
      <c r="M11" s="39"/>
      <c r="N11" s="39"/>
      <c r="O11" s="39"/>
    </row>
    <row r="12" spans="2:15" x14ac:dyDescent="0.25">
      <c r="B12" s="41" t="s">
        <v>7</v>
      </c>
      <c r="C12" s="41"/>
      <c r="D12" s="41"/>
      <c r="E12" s="41"/>
      <c r="F12" s="41"/>
      <c r="G12" s="18">
        <v>44984</v>
      </c>
      <c r="H12" s="14">
        <v>2360608.2999999998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40" t="s">
        <v>8</v>
      </c>
      <c r="C13" s="40"/>
      <c r="D13" s="40"/>
      <c r="E13" s="40"/>
      <c r="F13" s="40"/>
      <c r="G13" s="19">
        <v>44984</v>
      </c>
      <c r="H13" s="2">
        <f>H14+H29-H37-H50</f>
        <v>2351493.17</v>
      </c>
      <c r="I13" s="10"/>
      <c r="J13" s="10"/>
      <c r="K13" s="8"/>
      <c r="L13" s="8"/>
      <c r="M13" s="8"/>
      <c r="N13" s="8"/>
      <c r="O13" s="8"/>
    </row>
    <row r="14" spans="2:15" x14ac:dyDescent="0.25">
      <c r="B14" s="42" t="s">
        <v>9</v>
      </c>
      <c r="C14" s="42"/>
      <c r="D14" s="42"/>
      <c r="E14" s="42"/>
      <c r="F14" s="42"/>
      <c r="G14" s="20">
        <v>44984</v>
      </c>
      <c r="H14" s="3">
        <f>SUM(H15:H28)</f>
        <v>3172205.29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f>32357446.48+355585.05-31592892.26-764554.22-315339.48+315339.48+27572516.29-27495823.07-355585.05-76693.22</f>
        <v>-4.3655745685100555E-10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f>1245000+2003000-387122.08+140000-6000+100000-1579317.53+147122.36-1090.9-249498.34+249498.34</f>
        <v>1661591.85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1016043.78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f>1184208.33+1184208.33-1467747.6-9181.78-61321+1184208.33-35750-1747434.96-14559.12</f>
        <v>216630.53000000014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v>0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v>0</v>
      </c>
      <c r="I27" s="10"/>
      <c r="J27" s="10"/>
      <c r="K27" s="7"/>
      <c r="L27" s="7"/>
    </row>
    <row r="28" spans="2:13" x14ac:dyDescent="0.25">
      <c r="B28" s="27" t="s">
        <v>30</v>
      </c>
      <c r="C28" s="28"/>
      <c r="D28" s="28"/>
      <c r="E28" s="28"/>
      <c r="F28" s="29"/>
      <c r="G28" s="21"/>
      <c r="H28" s="9">
        <f>65567.68-24138.92+7950+2150+4800+2100+9850+1750+7300+1100-4639.38+4550+1500+9500+2850-26113.88+6750+1850+11200+1650+10600+2300+4150+2050+6400+2550+6750+2900+7650+2600+9000+3500-20240.41+7900+1550+5900+2800+7950+1850-6974+5900+2050+11650+1900-15241.78+5850+2650+9300+1100-36759.6+8000+2000+9800+2500+5950+3750+8800+2500+9300+950-5487+3200+3200+10150+1700+9250+2100+5550+1600+5650+3000+5750+1100+15050+4000-27033.58+8200+2450+7650+2450+11350+2650+10000+3750</f>
        <v>277939.13</v>
      </c>
      <c r="I28" s="10"/>
      <c r="J28" s="10"/>
      <c r="K28" s="7"/>
      <c r="L28" s="7"/>
    </row>
    <row r="29" spans="2:13" x14ac:dyDescent="0.25">
      <c r="B29" s="49" t="s">
        <v>23</v>
      </c>
      <c r="C29" s="50"/>
      <c r="D29" s="50"/>
      <c r="E29" s="50"/>
      <c r="F29" s="51"/>
      <c r="G29" s="20">
        <v>44984</v>
      </c>
      <c r="H29" s="3">
        <f>H30+H31+H32+H33+H35+H36+H34</f>
        <v>195331.66000000003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f>3297124.52-3294813.5-2311.02</f>
        <v>1.8644641386345029E-11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f>153083.33+203916.67-162122.33</f>
        <v>194877.67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0</v>
      </c>
      <c r="I35" s="10"/>
      <c r="J35" s="10"/>
    </row>
    <row r="36" spans="2:12" x14ac:dyDescent="0.25">
      <c r="B36" s="27" t="s">
        <v>30</v>
      </c>
      <c r="C36" s="28"/>
      <c r="D36" s="28"/>
      <c r="E36" s="28"/>
      <c r="F36" s="29"/>
      <c r="G36" s="22"/>
      <c r="H36" s="9">
        <f>13970-10816.68+34976-36158.55+2794+8382-3655.77-1109+17177+13970-39075.01</f>
        <v>453.98999999999796</v>
      </c>
      <c r="I36" s="10"/>
      <c r="J36" s="10"/>
    </row>
    <row r="37" spans="2:12" x14ac:dyDescent="0.25">
      <c r="B37" s="30" t="s">
        <v>24</v>
      </c>
      <c r="C37" s="31"/>
      <c r="D37" s="31"/>
      <c r="E37" s="31"/>
      <c r="F37" s="32"/>
      <c r="G37" s="23">
        <v>44984</v>
      </c>
      <c r="H37" s="4">
        <f>SUM(H38:H49)</f>
        <v>1016043.78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f>151877.26+298611.7+28795.17+536759.65</f>
        <v>1016043.78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0</v>
      </c>
      <c r="I49" s="10"/>
      <c r="J49" s="10"/>
      <c r="K49" s="7"/>
    </row>
    <row r="50" spans="2:12" x14ac:dyDescent="0.25">
      <c r="B50" s="30" t="s">
        <v>25</v>
      </c>
      <c r="C50" s="31"/>
      <c r="D50" s="31"/>
      <c r="E50" s="31"/>
      <c r="F50" s="32"/>
      <c r="G50" s="23">
        <v>44984</v>
      </c>
      <c r="H50" s="4">
        <f>SUM(H51:H56)</f>
        <v>0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0</v>
      </c>
      <c r="I56" s="10"/>
      <c r="J56" s="10"/>
    </row>
    <row r="57" spans="2:12" x14ac:dyDescent="0.25">
      <c r="B57" s="36" t="s">
        <v>26</v>
      </c>
      <c r="C57" s="37"/>
      <c r="D57" s="37"/>
      <c r="E57" s="37"/>
      <c r="F57" s="38"/>
      <c r="G57" s="24">
        <v>44984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+260196.57-260196.57+2135.09+7206.08+19793.88+1057193.43-1086328.36+6404.56+4428.57-10833.13+16984.73+2045.72+0.41-19030.45+19338.66+2119.21+545467.37+7953.19+0.08-574878.43+5748.47+5428.57-0.24-11177.04+0.58+16997.1+2039.1-0.13-19036.2+1.69+106493.94-106493.94+5318.18-5318.18+2506.65+246208.64-248715.29+820000+49000+1296-50296-180-3500-2280-809459.98+19334.57+2285.73+0.19-21620.3+22385.59+2344.9+359759.58+5509.93-0.28-390000+0.28+19023.89+2289.89-0.33-21313.78+980000+0.2-980000</f>
        <v>9115.1299999988405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33" t="s">
        <v>28</v>
      </c>
      <c r="C59" s="34"/>
      <c r="D59" s="34"/>
      <c r="E59" s="34"/>
      <c r="F59" s="35"/>
      <c r="G59" s="22"/>
      <c r="H59" s="6">
        <f>H14+H29-H37-H50+H57-H58</f>
        <v>2360608.2999999989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52" t="s">
        <v>32</v>
      </c>
      <c r="C63" s="53">
        <v>151877.26</v>
      </c>
      <c r="D63" s="54" t="s">
        <v>35</v>
      </c>
    </row>
    <row r="64" spans="2:12" x14ac:dyDescent="0.25">
      <c r="B64" s="52" t="s">
        <v>32</v>
      </c>
      <c r="C64" s="53">
        <v>298611.7</v>
      </c>
      <c r="D64" s="54" t="s">
        <v>36</v>
      </c>
    </row>
    <row r="65" spans="2:4" x14ac:dyDescent="0.25">
      <c r="B65" s="52" t="s">
        <v>33</v>
      </c>
      <c r="C65" s="53">
        <v>28795.17</v>
      </c>
      <c r="D65" s="54" t="s">
        <v>37</v>
      </c>
    </row>
    <row r="66" spans="2:4" x14ac:dyDescent="0.25">
      <c r="B66" s="52" t="s">
        <v>34</v>
      </c>
      <c r="C66" s="53">
        <v>536759.65</v>
      </c>
      <c r="D66" s="54" t="s">
        <v>38</v>
      </c>
    </row>
    <row r="67" spans="2:4" x14ac:dyDescent="0.25">
      <c r="B67" s="56" t="s">
        <v>39</v>
      </c>
      <c r="C67" s="55">
        <f>SUM(C63:C66)</f>
        <v>1016043.78</v>
      </c>
      <c r="D67" s="54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2023-02-28T07:52:31Z</dcterms:modified>
  <cp:category/>
  <cp:contentStatus/>
</cp:coreProperties>
</file>